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C:\Users\admin3092\Desktop\通知-新闻\"/>
    </mc:Choice>
  </mc:AlternateContent>
  <xr:revisionPtr revIDLastSave="0" documentId="13_ncr:1_{413F8593-65CA-4663-AD15-2E4DA38D7D63}" xr6:coauthVersionLast="45" xr6:coauthVersionMax="45" xr10:uidLastSave="{00000000-0000-0000-0000-000000000000}"/>
  <bookViews>
    <workbookView xWindow="825" yWindow="1125" windowWidth="19635" windowHeight="9795" firstSheet="1" activeTab="2" xr2:uid="{00000000-000D-0000-FFFF-FFFF00000000}"/>
  </bookViews>
  <sheets>
    <sheet name="Macro1" sheetId="1" state="hidden" r:id="rId1"/>
    <sheet name="推免生汇总表" sheetId="2" r:id="rId2"/>
    <sheet name="候补" sheetId="3" r:id="rId3"/>
    <sheet name="加分情况汇总表" sheetId="4" r:id="rId4"/>
    <sheet name="Sheet3" sheetId="5" r:id="rId5"/>
  </sheets>
  <definedNames>
    <definedName name="_xlnm._FilterDatabase" localSheetId="2" hidden="1">候补!$A$2:$M$10</definedName>
    <definedName name="_xlnm._FilterDatabase" localSheetId="3" hidden="1">加分情况汇总表!$A$3:$L$11</definedName>
    <definedName name="_xlnm._FilterDatabase" localSheetId="1" hidden="1">推免生汇总表!$A$2:$N$20</definedName>
    <definedName name="_xlnm.Print_Area" localSheetId="0" hidden="1">Macro1!$A$2</definedName>
    <definedName name="_xlnm.Print_Titles" localSheetId="2">候补!$1:$2</definedName>
    <definedName name="_xlnm.Print_Titles" localSheetId="3">加分情况汇总表!$1:$3</definedName>
    <definedName name="_xlnm.Print_Titles" localSheetId="1">推免生汇总表!$1:$2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10" i="3" l="1"/>
  <c r="K9" i="3"/>
  <c r="K8" i="3"/>
  <c r="K7" i="3"/>
  <c r="K6" i="3"/>
  <c r="K5" i="3"/>
  <c r="K4" i="3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5" i="2"/>
  <c r="K4" i="2"/>
  <c r="K3" i="2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<sst xmlns="http://schemas.openxmlformats.org/spreadsheetml/2006/main" count="420" uniqueCount="237">
  <si>
    <t>2026届优秀应届本科毕业生免试攻读研究生推荐名单汇总表（正式）</t>
  </si>
  <si>
    <t>序号</t>
  </si>
  <si>
    <t>学院</t>
  </si>
  <si>
    <t>专业</t>
  </si>
  <si>
    <t>班级</t>
  </si>
  <si>
    <t>学号</t>
  </si>
  <si>
    <t>姓名</t>
  </si>
  <si>
    <t>外语
四级</t>
  </si>
  <si>
    <t>首次必修课
平均学分绩</t>
  </si>
  <si>
    <t>专业
排名</t>
  </si>
  <si>
    <t>加分总分</t>
  </si>
  <si>
    <t>综合
成绩</t>
  </si>
  <si>
    <t>推荐
排名</t>
  </si>
  <si>
    <t>推荐原则（按专业或学院）</t>
  </si>
  <si>
    <t>1</t>
  </si>
  <si>
    <t>电气工程学院</t>
  </si>
  <si>
    <t>电气工程及其自动化</t>
  </si>
  <si>
    <t>电气221</t>
  </si>
  <si>
    <t>2202020112</t>
  </si>
  <si>
    <t>路生赫</t>
  </si>
  <si>
    <t>483</t>
  </si>
  <si>
    <t>92.69</t>
  </si>
  <si>
    <t>1/229</t>
  </si>
  <si>
    <t>0</t>
  </si>
  <si>
    <t>1/11</t>
  </si>
  <si>
    <t>按专业</t>
  </si>
  <si>
    <t>2</t>
  </si>
  <si>
    <t>电气223</t>
  </si>
  <si>
    <t>2202020306</t>
  </si>
  <si>
    <t>张庭瑞</t>
  </si>
  <si>
    <t>505</t>
  </si>
  <si>
    <t>91.84</t>
  </si>
  <si>
    <t>2/229</t>
  </si>
  <si>
    <t>2/11</t>
  </si>
  <si>
    <t>3</t>
  </si>
  <si>
    <t>电气222</t>
  </si>
  <si>
    <t>2202020220</t>
  </si>
  <si>
    <t>颜友成</t>
  </si>
  <si>
    <t>538</t>
  </si>
  <si>
    <t>91.77</t>
  </si>
  <si>
    <t>3/229</t>
  </si>
  <si>
    <t>3/11</t>
  </si>
  <si>
    <t>4</t>
  </si>
  <si>
    <t>电气225</t>
  </si>
  <si>
    <t>2202020519</t>
  </si>
  <si>
    <t>吕思涵</t>
  </si>
  <si>
    <t>501</t>
  </si>
  <si>
    <t>90.44</t>
  </si>
  <si>
    <t>7/229</t>
  </si>
  <si>
    <t>1.08</t>
  </si>
  <si>
    <t>91.52</t>
  </si>
  <si>
    <t>4/11</t>
  </si>
  <si>
    <t>5</t>
  </si>
  <si>
    <t>电气224</t>
  </si>
  <si>
    <t>2207120102</t>
  </si>
  <si>
    <t>张心如</t>
  </si>
  <si>
    <t>469</t>
  </si>
  <si>
    <t>91.07</t>
  </si>
  <si>
    <t>4/229</t>
  </si>
  <si>
    <t>0.0675</t>
  </si>
  <si>
    <t>5/11</t>
  </si>
  <si>
    <t>6</t>
  </si>
  <si>
    <t>2201010116</t>
  </si>
  <si>
    <t>蒋佳璇</t>
  </si>
  <si>
    <t>490</t>
  </si>
  <si>
    <t>90.96</t>
  </si>
  <si>
    <t>5/229</t>
  </si>
  <si>
    <t>6/11</t>
  </si>
  <si>
    <t>7</t>
  </si>
  <si>
    <t>电气226</t>
  </si>
  <si>
    <t>2202020607</t>
  </si>
  <si>
    <t>历知宏</t>
  </si>
  <si>
    <t>542</t>
  </si>
  <si>
    <t>90.8</t>
  </si>
  <si>
    <t>6/229</t>
  </si>
  <si>
    <t>7/11</t>
  </si>
  <si>
    <t>8</t>
  </si>
  <si>
    <t>2202020516</t>
  </si>
  <si>
    <t>杨世杰</t>
  </si>
  <si>
    <t>449</t>
  </si>
  <si>
    <t>89.94</t>
  </si>
  <si>
    <t>8/229</t>
  </si>
  <si>
    <t>8/11</t>
  </si>
  <si>
    <t>9</t>
  </si>
  <si>
    <t xml:space="preserve">电气工程学院
</t>
  </si>
  <si>
    <t>2202020623</t>
  </si>
  <si>
    <t>刘梦星</t>
  </si>
  <si>
    <t>530</t>
  </si>
  <si>
    <t>89.06</t>
  </si>
  <si>
    <t>9/229</t>
  </si>
  <si>
    <t>9/11</t>
  </si>
  <si>
    <t>10</t>
  </si>
  <si>
    <t>2202020403</t>
  </si>
  <si>
    <t>刘谨畅</t>
  </si>
  <si>
    <t>509</t>
  </si>
  <si>
    <t>88.2</t>
  </si>
  <si>
    <t>10/229</t>
  </si>
  <si>
    <t>10/11</t>
  </si>
  <si>
    <t>11</t>
  </si>
  <si>
    <t>2202020512</t>
  </si>
  <si>
    <t>张洪</t>
  </si>
  <si>
    <t>430</t>
  </si>
  <si>
    <t>87.44</t>
  </si>
  <si>
    <t>11/229</t>
  </si>
  <si>
    <t>11/11</t>
  </si>
  <si>
    <t>12</t>
  </si>
  <si>
    <t>轨道交通信号与控制</t>
  </si>
  <si>
    <t>信号222</t>
  </si>
  <si>
    <t>2202070206</t>
  </si>
  <si>
    <t>田旭</t>
  </si>
  <si>
    <t>475</t>
  </si>
  <si>
    <t>92.82</t>
  </si>
  <si>
    <t>1/65</t>
  </si>
  <si>
    <t>1/4</t>
  </si>
  <si>
    <t>13</t>
  </si>
  <si>
    <t>2202070225</t>
  </si>
  <si>
    <t>杨宇星</t>
  </si>
  <si>
    <t>554</t>
  </si>
  <si>
    <t>92.03</t>
  </si>
  <si>
    <t>3/65</t>
  </si>
  <si>
    <t>2/4</t>
  </si>
  <si>
    <t>专业第2名放弃</t>
  </si>
  <si>
    <t>14</t>
  </si>
  <si>
    <t>信号221</t>
  </si>
  <si>
    <t>2202070122</t>
  </si>
  <si>
    <t>吴润华</t>
  </si>
  <si>
    <t>506</t>
  </si>
  <si>
    <t>91.68</t>
  </si>
  <si>
    <t>4/65</t>
  </si>
  <si>
    <t>3/4</t>
  </si>
  <si>
    <t>15</t>
  </si>
  <si>
    <t>2204050105</t>
  </si>
  <si>
    <t>王嘉宁</t>
  </si>
  <si>
    <t>438</t>
  </si>
  <si>
    <t>91.48</t>
  </si>
  <si>
    <t>5/65</t>
  </si>
  <si>
    <t>4/4</t>
  </si>
  <si>
    <t>16</t>
  </si>
  <si>
    <t>自动化</t>
  </si>
  <si>
    <t>自动化222</t>
  </si>
  <si>
    <t>2202010213</t>
  </si>
  <si>
    <t>闫毅</t>
  </si>
  <si>
    <t>558</t>
  </si>
  <si>
    <t>93.64</t>
  </si>
  <si>
    <t>1/61</t>
  </si>
  <si>
    <t>1/3</t>
  </si>
  <si>
    <t>17</t>
  </si>
  <si>
    <t>2202010212</t>
  </si>
  <si>
    <t>梁鑫宇</t>
  </si>
  <si>
    <t>90.91</t>
  </si>
  <si>
    <t>2/61</t>
  </si>
  <si>
    <t>2/3</t>
  </si>
  <si>
    <t>18</t>
  </si>
  <si>
    <t>自动化221</t>
  </si>
  <si>
    <t>2202010113</t>
  </si>
  <si>
    <t>朱学鹏</t>
  </si>
  <si>
    <t>452</t>
  </si>
  <si>
    <t>89.36</t>
  </si>
  <si>
    <t>4/61</t>
  </si>
  <si>
    <t>3/3</t>
  </si>
  <si>
    <t>专业第3名放弃</t>
  </si>
  <si>
    <t>2026届优秀应届本科毕业生免试攻读研究生推荐名单汇总表（候补）</t>
  </si>
  <si>
    <t>推荐
顺序</t>
  </si>
  <si>
    <t>宋德熠</t>
  </si>
  <si>
    <t>529</t>
  </si>
  <si>
    <t>87.32</t>
  </si>
  <si>
    <t>12/229</t>
  </si>
  <si>
    <t>1/5</t>
  </si>
  <si>
    <t>2202020207</t>
  </si>
  <si>
    <t>尹贤正</t>
  </si>
  <si>
    <t>86.91</t>
  </si>
  <si>
    <t>14/229</t>
  </si>
  <si>
    <t>2/5</t>
  </si>
  <si>
    <t>专业第13名放弃</t>
  </si>
  <si>
    <t>2202020408</t>
  </si>
  <si>
    <t>董诗雨</t>
  </si>
  <si>
    <t>487</t>
  </si>
  <si>
    <t>86.68</t>
  </si>
  <si>
    <t>16/229</t>
  </si>
  <si>
    <t>3/5</t>
  </si>
  <si>
    <t>专业第15名放弃</t>
  </si>
  <si>
    <t>2201050218</t>
  </si>
  <si>
    <t>熊佳豪</t>
  </si>
  <si>
    <t>434</t>
  </si>
  <si>
    <t>86.02</t>
  </si>
  <si>
    <t>18/229</t>
  </si>
  <si>
    <t>4/5</t>
  </si>
  <si>
    <t>专业第17名放弃</t>
  </si>
  <si>
    <t>2202020415</t>
  </si>
  <si>
    <t>王然</t>
  </si>
  <si>
    <t>525</t>
  </si>
  <si>
    <t>85.27</t>
  </si>
  <si>
    <t>19/229</t>
  </si>
  <si>
    <t>5/5</t>
  </si>
  <si>
    <t>2202070127</t>
  </si>
  <si>
    <t>刘施含</t>
  </si>
  <si>
    <t>519</t>
  </si>
  <si>
    <t>88.26</t>
  </si>
  <si>
    <t>6/65</t>
  </si>
  <si>
    <t>1/2</t>
  </si>
  <si>
    <t>2202070101</t>
  </si>
  <si>
    <t>宋若涵</t>
  </si>
  <si>
    <t>442</t>
  </si>
  <si>
    <t>86.36</t>
  </si>
  <si>
    <t>8/65</t>
  </si>
  <si>
    <t>2/2</t>
  </si>
  <si>
    <t>专业第7名放弃</t>
  </si>
  <si>
    <t>2202010207</t>
  </si>
  <si>
    <t>王淇</t>
  </si>
  <si>
    <t>477</t>
  </si>
  <si>
    <t>88.9</t>
  </si>
  <si>
    <t>5/61</t>
  </si>
  <si>
    <t>1/1</t>
  </si>
  <si>
    <t>2026届优秀应届本科毕业生免试攻读研究生推荐学生加分情况汇总表</t>
  </si>
  <si>
    <t>填表说明：若学生同一类别有多个项目的加分，请分条统计（可参照示例）</t>
  </si>
  <si>
    <t>研究能力与创新潜质考核成绩</t>
  </si>
  <si>
    <t>其他加分</t>
  </si>
  <si>
    <t>项目</t>
  </si>
  <si>
    <t>加分</t>
  </si>
  <si>
    <t>审核部门
（下拉选择）</t>
  </si>
  <si>
    <t>全国商业精英挑战赛创新创业竞赛三等奖3/5</t>
  </si>
  <si>
    <t>创新创业学院</t>
  </si>
  <si>
    <t>第十六届蓝桥杯单片机设计与开发竞赛国家级二等奖（1/1）</t>
  </si>
  <si>
    <t>0.54</t>
  </si>
  <si>
    <t>2025年全国商业精英挑战赛品牌策划竞赛国家级三等奖（1/5）</t>
  </si>
  <si>
    <t>0.27</t>
  </si>
  <si>
    <t>2024年全国商业精英挑战赛国际贸易竞赛国家级三等奖（1/5）</t>
  </si>
  <si>
    <t>2025 年全国大学生商科综合能力大赛全国总决赛三等奖1/3</t>
  </si>
  <si>
    <t>2202010201</t>
  </si>
  <si>
    <t>王鑫</t>
  </si>
  <si>
    <t>中国机器人及人工智能大赛 国家一等奖1/1</t>
  </si>
  <si>
    <t>中国高校智能机器人创意大赛 国家三等奖1/4</t>
  </si>
  <si>
    <t>科学技术处</t>
  </si>
  <si>
    <t>党委学生工作部</t>
  </si>
  <si>
    <t>团委</t>
  </si>
  <si>
    <t>国家大学科技园</t>
  </si>
  <si>
    <t>2202020106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</si>
</sst>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8" formatCode="0.00_ "/>
  </numFmts>
  <fonts count="14" x14ac:knownFonts="1">
    <font>
      <sz val="12"/>
      <name val="宋体"/>
      <charset val="134"/>
    </font>
    <font>
      <sz val="10"/>
      <name val="宋体"/>
      <charset val="134"/>
    </font>
    <font>
      <sz val="16"/>
      <name val="黑体"/>
      <charset val="134"/>
    </font>
    <font>
      <sz val="12"/>
      <name val="黑体"/>
      <charset val="134"/>
    </font>
    <font>
      <b/>
      <sz val="10"/>
      <name val="宋体"/>
      <charset val="134"/>
    </font>
    <font>
      <sz val="10"/>
      <color rgb="FF000000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4"/>
      <name val="黑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9"/>
      <name val="宋体"/>
      <charset val="134"/>
    </font>
    <font>
      <sz val="9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</borders>
  <cellStyleXfs count="3">
    <xf numFmtId="0" fontId="0" fillId="0" borderId="0">
      <alignment vertical="center"/>
    </xf>
    <xf numFmtId="0" fontId="11" fillId="0" borderId="0">
      <protection locked="0"/>
    </xf>
    <xf numFmtId="0" fontId="9" fillId="0" borderId="0">
      <protection locked="0"/>
    </xf>
  </cellStyleXfs>
  <cellXfs count="62">
    <xf numFmtId="0" fontId="0" fillId="0" borderId="0" xfId="0">
      <alignment vertical="center"/>
    </xf>
    <xf numFmtId="49" fontId="0" fillId="0" borderId="0" xfId="0" applyNumberFormat="1" applyAlignment="1">
      <alignment horizontal="center" vertical="center"/>
    </xf>
    <xf numFmtId="49" fontId="1" fillId="2" borderId="0" xfId="0" applyNumberFormat="1" applyFont="1" applyFill="1" applyAlignment="1">
      <alignment horizontal="center" vertical="center" shrinkToFit="1"/>
    </xf>
    <xf numFmtId="49" fontId="1" fillId="2" borderId="0" xfId="0" applyNumberFormat="1" applyFont="1" applyFill="1" applyBorder="1" applyAlignment="1">
      <alignment horizontal="center" vertical="center" shrinkToFit="1"/>
    </xf>
    <xf numFmtId="49" fontId="1" fillId="0" borderId="0" xfId="0" applyNumberFormat="1" applyFont="1" applyAlignment="1">
      <alignment horizontal="center" vertical="center" shrinkToFit="1"/>
    </xf>
    <xf numFmtId="49" fontId="1" fillId="0" borderId="0" xfId="0" applyNumberFormat="1" applyFont="1" applyAlignment="1">
      <alignment horizontal="center" vertical="center" wrapText="1" shrinkToFit="1"/>
    </xf>
    <xf numFmtId="49" fontId="1" fillId="0" borderId="0" xfId="0" applyNumberFormat="1" applyFont="1" applyBorder="1" applyAlignment="1">
      <alignment horizontal="center" vertical="center" shrinkToFit="1"/>
    </xf>
    <xf numFmtId="49" fontId="4" fillId="0" borderId="2" xfId="0" applyNumberFormat="1" applyFont="1" applyFill="1" applyBorder="1" applyAlignment="1">
      <alignment horizontal="center" vertical="center" shrinkToFit="1"/>
    </xf>
    <xf numFmtId="49" fontId="4" fillId="0" borderId="2" xfId="0" applyNumberFormat="1" applyFont="1" applyFill="1" applyBorder="1" applyAlignment="1">
      <alignment horizontal="center" vertical="center" wrapText="1" shrinkToFit="1"/>
    </xf>
    <xf numFmtId="49" fontId="1" fillId="0" borderId="3" xfId="0" applyNumberFormat="1" applyFont="1" applyFill="1" applyBorder="1" applyAlignment="1">
      <alignment horizontal="center" vertical="center" shrinkToFit="1"/>
    </xf>
    <xf numFmtId="49" fontId="1" fillId="0" borderId="2" xfId="0" applyNumberFormat="1" applyFont="1" applyFill="1" applyBorder="1" applyAlignment="1">
      <alignment horizontal="center" vertical="center" shrinkToFit="1"/>
    </xf>
    <xf numFmtId="49" fontId="5" fillId="0" borderId="2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shrinkToFit="1"/>
    </xf>
    <xf numFmtId="49" fontId="1" fillId="2" borderId="3" xfId="0" applyNumberFormat="1" applyFont="1" applyFill="1" applyBorder="1" applyAlignment="1">
      <alignment horizontal="center" vertical="center" shrinkToFit="1"/>
    </xf>
    <xf numFmtId="49" fontId="1" fillId="2" borderId="2" xfId="0" applyNumberFormat="1" applyFont="1" applyFill="1" applyBorder="1" applyAlignment="1">
      <alignment horizontal="center" vertical="center" shrinkToFit="1"/>
    </xf>
    <xf numFmtId="49" fontId="5" fillId="2" borderId="2" xfId="0" applyNumberFormat="1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center" shrinkToFi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 wrapText="1" shrinkToFit="1"/>
    </xf>
    <xf numFmtId="49" fontId="4" fillId="0" borderId="0" xfId="0" applyNumberFormat="1" applyFont="1" applyFill="1" applyBorder="1" applyAlignment="1">
      <alignment vertical="center" wrapText="1" shrinkToFit="1"/>
    </xf>
    <xf numFmtId="49" fontId="4" fillId="0" borderId="5" xfId="0" applyNumberFormat="1" applyFont="1" applyFill="1" applyBorder="1" applyAlignment="1">
      <alignment horizontal="center" vertical="center" wrapText="1" shrinkToFit="1"/>
    </xf>
    <xf numFmtId="49" fontId="4" fillId="0" borderId="6" xfId="0" applyNumberFormat="1" applyFont="1" applyFill="1" applyBorder="1" applyAlignment="1">
      <alignment horizontal="center" vertical="center" wrapText="1" shrinkToFit="1"/>
    </xf>
    <xf numFmtId="49" fontId="1" fillId="0" borderId="4" xfId="0" applyNumberFormat="1" applyFont="1" applyFill="1" applyBorder="1" applyAlignment="1">
      <alignment horizontal="center" vertical="center" wrapText="1" shrinkToFit="1"/>
    </xf>
    <xf numFmtId="49" fontId="1" fillId="0" borderId="2" xfId="0" applyNumberFormat="1" applyFont="1" applyFill="1" applyBorder="1" applyAlignment="1">
      <alignment horizontal="center" vertical="center" wrapText="1" shrinkToFit="1"/>
    </xf>
    <xf numFmtId="49" fontId="1" fillId="2" borderId="4" xfId="0" applyNumberFormat="1" applyFont="1" applyFill="1" applyBorder="1" applyAlignment="1">
      <alignment horizontal="center" vertical="center" wrapText="1" shrinkToFit="1"/>
    </xf>
    <xf numFmtId="49" fontId="1" fillId="2" borderId="2" xfId="0" applyNumberFormat="1" applyFont="1" applyFill="1" applyBorder="1" applyAlignment="1">
      <alignment horizontal="center" vertical="center" wrapText="1" shrinkToFit="1"/>
    </xf>
    <xf numFmtId="49" fontId="1" fillId="2" borderId="0" xfId="0" applyNumberFormat="1" applyFont="1" applyFill="1" applyBorder="1" applyAlignment="1">
      <alignment horizontal="center" vertical="center" wrapText="1" shrinkToFit="1"/>
    </xf>
    <xf numFmtId="49" fontId="6" fillId="0" borderId="0" xfId="0" applyNumberFormat="1" applyFont="1" applyAlignment="1">
      <alignment horizontal="center" vertical="center" shrinkToFit="1"/>
    </xf>
    <xf numFmtId="49" fontId="7" fillId="0" borderId="0" xfId="0" applyNumberFormat="1" applyFont="1" applyFill="1" applyBorder="1" applyAlignment="1">
      <alignment horizontal="center" vertical="center" shrinkToFi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shrinkToFit="1"/>
    </xf>
    <xf numFmtId="49" fontId="4" fillId="0" borderId="4" xfId="0" applyNumberFormat="1" applyFont="1" applyFill="1" applyBorder="1" applyAlignment="1">
      <alignment horizontal="center" vertical="center" shrinkToFit="1"/>
    </xf>
    <xf numFmtId="49" fontId="4" fillId="0" borderId="8" xfId="0" applyNumberFormat="1" applyFont="1" applyFill="1" applyBorder="1" applyAlignment="1">
      <alignment horizontal="center" vertical="center" wrapText="1" shrinkToFit="1"/>
    </xf>
    <xf numFmtId="0" fontId="6" fillId="0" borderId="2" xfId="1" applyFont="1" applyBorder="1" applyAlignment="1" applyProtection="1">
      <alignment horizontal="center" vertical="center" wrapText="1"/>
    </xf>
    <xf numFmtId="49" fontId="6" fillId="4" borderId="2" xfId="0" applyNumberFormat="1" applyFont="1" applyFill="1" applyBorder="1" applyAlignment="1">
      <alignment horizontal="center" vertical="center" shrinkToFit="1"/>
    </xf>
    <xf numFmtId="49" fontId="7" fillId="0" borderId="2" xfId="0" applyNumberFormat="1" applyFont="1" applyFill="1" applyBorder="1" applyAlignment="1">
      <alignment horizontal="center" vertical="center" shrinkToFit="1"/>
    </xf>
    <xf numFmtId="49" fontId="9" fillId="0" borderId="2" xfId="0" applyNumberFormat="1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shrinkToFit="1"/>
    </xf>
    <xf numFmtId="49" fontId="9" fillId="0" borderId="2" xfId="0" applyNumberFormat="1" applyFont="1" applyFill="1" applyBorder="1" applyAlignment="1">
      <alignment horizontal="center" vertical="center"/>
    </xf>
    <xf numFmtId="49" fontId="7" fillId="0" borderId="9" xfId="0" applyNumberFormat="1" applyFont="1" applyFill="1" applyBorder="1" applyAlignment="1">
      <alignment horizontal="center" vertical="center" shrinkToFit="1"/>
    </xf>
    <xf numFmtId="0" fontId="9" fillId="0" borderId="9" xfId="0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 shrinkToFit="1"/>
    </xf>
    <xf numFmtId="49" fontId="4" fillId="4" borderId="4" xfId="0" applyNumberFormat="1" applyFont="1" applyFill="1" applyBorder="1" applyAlignment="1">
      <alignment horizontal="center" vertical="center" wrapText="1" shrinkToFit="1"/>
    </xf>
    <xf numFmtId="49" fontId="4" fillId="4" borderId="2" xfId="0" applyNumberFormat="1" applyFont="1" applyFill="1" applyBorder="1" applyAlignment="1">
      <alignment horizontal="center" vertical="center" wrapText="1" shrinkToFit="1"/>
    </xf>
    <xf numFmtId="49" fontId="6" fillId="0" borderId="2" xfId="0" applyNumberFormat="1" applyFont="1" applyBorder="1" applyAlignment="1">
      <alignment horizontal="center" vertical="center" shrinkToFit="1"/>
    </xf>
    <xf numFmtId="0" fontId="6" fillId="0" borderId="2" xfId="0" applyNumberFormat="1" applyFont="1" applyBorder="1" applyAlignment="1">
      <alignment horizontal="center" vertical="center" shrinkToFit="1"/>
    </xf>
    <xf numFmtId="49" fontId="10" fillId="0" borderId="2" xfId="0" applyNumberFormat="1" applyFont="1" applyFill="1" applyBorder="1" applyAlignment="1">
      <alignment horizontal="center" vertical="center" wrapText="1"/>
    </xf>
    <xf numFmtId="49" fontId="7" fillId="0" borderId="6" xfId="0" applyNumberFormat="1" applyFont="1" applyFill="1" applyBorder="1" applyAlignment="1">
      <alignment horizontal="center" vertical="center" shrinkToFit="1"/>
    </xf>
    <xf numFmtId="0" fontId="7" fillId="0" borderId="9" xfId="0" applyNumberFormat="1" applyFont="1" applyFill="1" applyBorder="1" applyAlignment="1">
      <alignment horizontal="center" vertical="center" shrinkToFit="1"/>
    </xf>
    <xf numFmtId="49" fontId="6" fillId="0" borderId="2" xfId="0" applyNumberFormat="1" applyFont="1" applyFill="1" applyBorder="1" applyAlignment="1">
      <alignment horizontal="center" vertical="center" shrinkToFit="1"/>
    </xf>
    <xf numFmtId="178" fontId="9" fillId="0" borderId="2" xfId="0" applyNumberFormat="1" applyFont="1" applyFill="1" applyBorder="1" applyAlignment="1">
      <alignment horizontal="center" vertical="center" wrapText="1"/>
    </xf>
    <xf numFmtId="0" fontId="10" fillId="0" borderId="2" xfId="0" applyNumberFormat="1" applyFont="1" applyFill="1" applyBorder="1" applyAlignment="1">
      <alignment horizontal="center" vertical="center" wrapText="1"/>
    </xf>
    <xf numFmtId="178" fontId="10" fillId="0" borderId="2" xfId="0" applyNumberFormat="1" applyFont="1" applyFill="1" applyBorder="1" applyAlignment="1">
      <alignment horizontal="center" vertical="center" wrapText="1"/>
    </xf>
    <xf numFmtId="49" fontId="8" fillId="0" borderId="0" xfId="0" applyNumberFormat="1" applyFont="1" applyBorder="1" applyAlignment="1">
      <alignment horizontal="center" vertical="center" shrinkToFit="1"/>
    </xf>
    <xf numFmtId="49" fontId="8" fillId="0" borderId="1" xfId="0" applyNumberFormat="1" applyFont="1" applyBorder="1" applyAlignment="1">
      <alignment horizontal="center" vertical="center" shrinkToFit="1"/>
    </xf>
    <xf numFmtId="49" fontId="2" fillId="0" borderId="0" xfId="0" applyNumberFormat="1" applyFont="1" applyBorder="1" applyAlignment="1">
      <alignment horizontal="center" vertical="center" shrinkToFit="1"/>
    </xf>
    <xf numFmtId="49" fontId="3" fillId="3" borderId="1" xfId="0" applyNumberFormat="1" applyFont="1" applyFill="1" applyBorder="1" applyAlignment="1">
      <alignment horizontal="left" vertical="center" shrinkToFit="1"/>
    </xf>
    <xf numFmtId="49" fontId="4" fillId="0" borderId="2" xfId="0" applyNumberFormat="1" applyFont="1" applyFill="1" applyBorder="1" applyAlignment="1">
      <alignment horizontal="center" vertical="center" wrapText="1" shrinkToFit="1"/>
    </xf>
    <xf numFmtId="49" fontId="4" fillId="0" borderId="4" xfId="0" applyNumberFormat="1" applyFont="1" applyFill="1" applyBorder="1" applyAlignment="1">
      <alignment horizontal="center" vertical="center" wrapText="1" shrinkToFit="1"/>
    </xf>
    <xf numFmtId="49" fontId="4" fillId="0" borderId="2" xfId="0" applyNumberFormat="1" applyFont="1" applyFill="1" applyBorder="1" applyAlignment="1">
      <alignment horizontal="center" vertical="center" shrinkToFit="1"/>
    </xf>
    <xf numFmtId="49" fontId="1" fillId="3" borderId="7" xfId="0" applyNumberFormat="1" applyFont="1" applyFill="1" applyBorder="1" applyAlignment="1">
      <alignment horizontal="center" vertical="center" shrinkToFit="1"/>
    </xf>
    <xf numFmtId="49" fontId="1" fillId="2" borderId="0" xfId="0" applyNumberFormat="1" applyFont="1" applyFill="1" applyBorder="1" applyAlignment="1">
      <alignment horizontal="center" vertical="center" shrinkToFit="1"/>
    </xf>
  </cellXfs>
  <cellStyles count="3">
    <cellStyle name="常规" xfId="0" builtinId="0"/>
    <cellStyle name="常规 2" xfId="2" xr:uid="{00000000-0005-0000-0000-000032000000}"/>
    <cellStyle name="常规_推免生汇总表" xfId="1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7"/>
  <sheetViews>
    <sheetView workbookViewId="0">
      <selection activeCell="A7" sqref="A7"/>
    </sheetView>
  </sheetViews>
  <sheetFormatPr defaultColWidth="10" defaultRowHeight="14.25" x14ac:dyDescent="0.15"/>
  <sheetData>
    <row r="2" spans="1:1" x14ac:dyDescent="0.15">
      <c r="A2" t="str">
        <f>"Del"</f>
        <v>Del</v>
      </c>
    </row>
    <row r="3" spans="1:1" x14ac:dyDescent="0.15">
      <c r="A3" t="str">
        <f>"Deleted By Kaspersk"</f>
        <v>Deleted By Kaspersk</v>
      </c>
    </row>
    <row r="4" spans="1:1" x14ac:dyDescent="0.15">
      <c r="A4" t="str">
        <f>"Deleted By Kaspersky Lab AV Deleted By Kaspersky Lab AV Deleted By Kaspersky Lab AV Deleted By Kasper"</f>
        <v>Deleted By Kaspersky Lab AV Deleted By Kaspersky Lab AV Deleted By Kaspersky Lab AV Deleted By Kasper</v>
      </c>
    </row>
    <row r="5" spans="1:1" x14ac:dyDescent="0.15">
      <c r="A5" t="str">
        <f>"Del"</f>
        <v>Del</v>
      </c>
    </row>
    <row r="6" spans="1:1" x14ac:dyDescent="0.15">
      <c r="A6" t="str">
        <f>""</f>
        <v/>
      </c>
    </row>
    <row r="7" spans="1:1" x14ac:dyDescent="0.15">
      <c r="A7" t="str">
        <f>"D"</f>
        <v>D</v>
      </c>
    </row>
  </sheetData>
  <phoneticPr fontId="13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20"/>
  <sheetViews>
    <sheetView workbookViewId="0">
      <pane ySplit="2" topLeftCell="A3" activePane="bottomLeft" state="frozen"/>
      <selection pane="bottomLeft" activeCell="A21" sqref="A21:XFD80"/>
    </sheetView>
  </sheetViews>
  <sheetFormatPr defaultColWidth="8.75" defaultRowHeight="12" x14ac:dyDescent="0.15"/>
  <cols>
    <col min="1" max="1" width="3.875" style="4" customWidth="1"/>
    <col min="2" max="2" width="12.875" style="5" customWidth="1"/>
    <col min="3" max="3" width="28.125" style="5" customWidth="1"/>
    <col min="4" max="4" width="11.375" style="4" customWidth="1"/>
    <col min="5" max="5" width="15.375" style="4" customWidth="1"/>
    <col min="6" max="6" width="9.375" style="4" customWidth="1"/>
    <col min="7" max="7" width="6.625" style="4" customWidth="1"/>
    <col min="8" max="8" width="10" style="4" customWidth="1"/>
    <col min="9" max="9" width="13.75" style="4" customWidth="1"/>
    <col min="10" max="10" width="14" style="4" customWidth="1"/>
    <col min="11" max="11" width="10.625" style="30" customWidth="1"/>
    <col min="12" max="12" width="6.5" style="4" customWidth="1"/>
    <col min="13" max="13" width="13.5" style="4" customWidth="1"/>
    <col min="14" max="14" width="26.75" style="4" customWidth="1"/>
    <col min="15" max="30" width="9" style="4"/>
    <col min="31" max="16384" width="8.75" style="4"/>
  </cols>
  <sheetData>
    <row r="1" spans="1:14" ht="29.25" customHeight="1" x14ac:dyDescent="0.15">
      <c r="A1" s="53" t="s">
        <v>0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</row>
    <row r="2" spans="1:14" ht="33" customHeight="1" x14ac:dyDescent="0.15">
      <c r="A2" s="31" t="s">
        <v>1</v>
      </c>
      <c r="B2" s="18" t="s">
        <v>2</v>
      </c>
      <c r="C2" s="18" t="s">
        <v>3</v>
      </c>
      <c r="D2" s="31" t="s">
        <v>4</v>
      </c>
      <c r="E2" s="31" t="s">
        <v>5</v>
      </c>
      <c r="F2" s="31" t="s">
        <v>6</v>
      </c>
      <c r="G2" s="32" t="s">
        <v>7</v>
      </c>
      <c r="H2" s="18" t="s">
        <v>8</v>
      </c>
      <c r="I2" s="18" t="s">
        <v>9</v>
      </c>
      <c r="J2" s="18" t="s">
        <v>10</v>
      </c>
      <c r="K2" s="41" t="s">
        <v>11</v>
      </c>
      <c r="L2" s="42" t="s">
        <v>12</v>
      </c>
      <c r="M2" s="42" t="s">
        <v>13</v>
      </c>
    </row>
    <row r="3" spans="1:14" s="27" customFormat="1" ht="30" customHeight="1" x14ac:dyDescent="0.15">
      <c r="A3" s="44" t="s">
        <v>14</v>
      </c>
      <c r="B3" s="49" t="s">
        <v>15</v>
      </c>
      <c r="C3" s="36" t="s">
        <v>16</v>
      </c>
      <c r="D3" s="37" t="s">
        <v>17</v>
      </c>
      <c r="E3" s="36" t="s">
        <v>18</v>
      </c>
      <c r="F3" s="36" t="s">
        <v>19</v>
      </c>
      <c r="G3" s="38" t="s">
        <v>20</v>
      </c>
      <c r="H3" s="36" t="s">
        <v>21</v>
      </c>
      <c r="I3" s="36" t="s">
        <v>22</v>
      </c>
      <c r="J3" s="36" t="s">
        <v>23</v>
      </c>
      <c r="K3" s="36">
        <f>H3+J3</f>
        <v>92.69</v>
      </c>
      <c r="L3" s="36" t="s">
        <v>24</v>
      </c>
      <c r="M3" s="49" t="s">
        <v>25</v>
      </c>
    </row>
    <row r="4" spans="1:14" s="27" customFormat="1" ht="30" customHeight="1" x14ac:dyDescent="0.15">
      <c r="A4" s="44" t="s">
        <v>26</v>
      </c>
      <c r="B4" s="49" t="s">
        <v>15</v>
      </c>
      <c r="C4" s="36" t="s">
        <v>16</v>
      </c>
      <c r="D4" s="37" t="s">
        <v>27</v>
      </c>
      <c r="E4" s="36" t="s">
        <v>28</v>
      </c>
      <c r="F4" s="36" t="s">
        <v>29</v>
      </c>
      <c r="G4" s="38" t="s">
        <v>30</v>
      </c>
      <c r="H4" s="36" t="s">
        <v>31</v>
      </c>
      <c r="I4" s="36" t="s">
        <v>32</v>
      </c>
      <c r="J4" s="36" t="s">
        <v>23</v>
      </c>
      <c r="K4" s="36">
        <f>H4+J4</f>
        <v>91.84</v>
      </c>
      <c r="L4" s="36" t="s">
        <v>33</v>
      </c>
      <c r="M4" s="49" t="s">
        <v>25</v>
      </c>
    </row>
    <row r="5" spans="1:14" s="27" customFormat="1" ht="30" customHeight="1" x14ac:dyDescent="0.15">
      <c r="A5" s="44" t="s">
        <v>34</v>
      </c>
      <c r="B5" s="49" t="s">
        <v>15</v>
      </c>
      <c r="C5" s="36" t="s">
        <v>16</v>
      </c>
      <c r="D5" s="37" t="s">
        <v>35</v>
      </c>
      <c r="E5" s="36" t="s">
        <v>36</v>
      </c>
      <c r="F5" s="36" t="s">
        <v>37</v>
      </c>
      <c r="G5" s="38" t="s">
        <v>38</v>
      </c>
      <c r="H5" s="36" t="s">
        <v>39</v>
      </c>
      <c r="I5" s="36" t="s">
        <v>40</v>
      </c>
      <c r="J5" s="36" t="s">
        <v>23</v>
      </c>
      <c r="K5" s="36">
        <f>H5+J5</f>
        <v>91.77</v>
      </c>
      <c r="L5" s="36" t="s">
        <v>41</v>
      </c>
      <c r="M5" s="49" t="s">
        <v>25</v>
      </c>
    </row>
    <row r="6" spans="1:14" s="27" customFormat="1" ht="30" customHeight="1" x14ac:dyDescent="0.15">
      <c r="A6" s="44" t="s">
        <v>42</v>
      </c>
      <c r="B6" s="49" t="s">
        <v>15</v>
      </c>
      <c r="C6" s="36" t="s">
        <v>16</v>
      </c>
      <c r="D6" s="37" t="s">
        <v>43</v>
      </c>
      <c r="E6" s="36" t="s">
        <v>44</v>
      </c>
      <c r="F6" s="36" t="s">
        <v>45</v>
      </c>
      <c r="G6" s="38" t="s">
        <v>46</v>
      </c>
      <c r="H6" s="36" t="s">
        <v>47</v>
      </c>
      <c r="I6" s="36" t="s">
        <v>48</v>
      </c>
      <c r="J6" s="36" t="s">
        <v>49</v>
      </c>
      <c r="K6" s="36" t="s">
        <v>50</v>
      </c>
      <c r="L6" s="36" t="s">
        <v>51</v>
      </c>
      <c r="M6" s="49" t="s">
        <v>25</v>
      </c>
    </row>
    <row r="7" spans="1:14" s="27" customFormat="1" ht="30" customHeight="1" x14ac:dyDescent="0.15">
      <c r="A7" s="44" t="s">
        <v>52</v>
      </c>
      <c r="B7" s="49" t="s">
        <v>15</v>
      </c>
      <c r="C7" s="36" t="s">
        <v>16</v>
      </c>
      <c r="D7" s="37" t="s">
        <v>53</v>
      </c>
      <c r="E7" s="36" t="s">
        <v>54</v>
      </c>
      <c r="F7" s="36" t="s">
        <v>55</v>
      </c>
      <c r="G7" s="38" t="s">
        <v>56</v>
      </c>
      <c r="H7" s="36" t="s">
        <v>57</v>
      </c>
      <c r="I7" s="36" t="s">
        <v>58</v>
      </c>
      <c r="J7" s="36" t="s">
        <v>59</v>
      </c>
      <c r="K7" s="36">
        <f>H7+J7</f>
        <v>91.137500000000003</v>
      </c>
      <c r="L7" s="36" t="s">
        <v>60</v>
      </c>
      <c r="M7" s="49" t="s">
        <v>25</v>
      </c>
    </row>
    <row r="8" spans="1:14" s="27" customFormat="1" ht="30" customHeight="1" x14ac:dyDescent="0.15">
      <c r="A8" s="44" t="s">
        <v>61</v>
      </c>
      <c r="B8" s="49" t="s">
        <v>15</v>
      </c>
      <c r="C8" s="36" t="s">
        <v>16</v>
      </c>
      <c r="D8" s="37" t="s">
        <v>35</v>
      </c>
      <c r="E8" s="36" t="s">
        <v>62</v>
      </c>
      <c r="F8" s="36" t="s">
        <v>63</v>
      </c>
      <c r="G8" s="38" t="s">
        <v>64</v>
      </c>
      <c r="H8" s="36" t="s">
        <v>65</v>
      </c>
      <c r="I8" s="36" t="s">
        <v>66</v>
      </c>
      <c r="J8" s="36" t="s">
        <v>23</v>
      </c>
      <c r="K8" s="36">
        <f>H8+J8</f>
        <v>90.96</v>
      </c>
      <c r="L8" s="36" t="s">
        <v>67</v>
      </c>
      <c r="M8" s="49" t="s">
        <v>25</v>
      </c>
    </row>
    <row r="9" spans="1:14" s="27" customFormat="1" ht="30" customHeight="1" x14ac:dyDescent="0.15">
      <c r="A9" s="44" t="s">
        <v>68</v>
      </c>
      <c r="B9" s="49" t="s">
        <v>15</v>
      </c>
      <c r="C9" s="36" t="s">
        <v>16</v>
      </c>
      <c r="D9" s="37" t="s">
        <v>69</v>
      </c>
      <c r="E9" s="36" t="s">
        <v>70</v>
      </c>
      <c r="F9" s="36" t="s">
        <v>71</v>
      </c>
      <c r="G9" s="38" t="s">
        <v>72</v>
      </c>
      <c r="H9" s="36" t="s">
        <v>73</v>
      </c>
      <c r="I9" s="36" t="s">
        <v>74</v>
      </c>
      <c r="J9" s="36" t="s">
        <v>23</v>
      </c>
      <c r="K9" s="36">
        <f t="shared" ref="K9:K20" si="0">H9+J9</f>
        <v>90.8</v>
      </c>
      <c r="L9" s="36" t="s">
        <v>75</v>
      </c>
      <c r="M9" s="49" t="s">
        <v>25</v>
      </c>
    </row>
    <row r="10" spans="1:14" s="27" customFormat="1" ht="30" customHeight="1" x14ac:dyDescent="0.15">
      <c r="A10" s="44" t="s">
        <v>76</v>
      </c>
      <c r="B10" s="49" t="s">
        <v>15</v>
      </c>
      <c r="C10" s="36" t="s">
        <v>16</v>
      </c>
      <c r="D10" s="37" t="s">
        <v>43</v>
      </c>
      <c r="E10" s="36" t="s">
        <v>77</v>
      </c>
      <c r="F10" s="36" t="s">
        <v>78</v>
      </c>
      <c r="G10" s="38" t="s">
        <v>79</v>
      </c>
      <c r="H10" s="36" t="s">
        <v>80</v>
      </c>
      <c r="I10" s="36" t="s">
        <v>81</v>
      </c>
      <c r="J10" s="36" t="s">
        <v>23</v>
      </c>
      <c r="K10" s="36">
        <f t="shared" si="0"/>
        <v>89.94</v>
      </c>
      <c r="L10" s="36" t="s">
        <v>82</v>
      </c>
      <c r="M10" s="49" t="s">
        <v>25</v>
      </c>
    </row>
    <row r="11" spans="1:14" s="27" customFormat="1" ht="30" customHeight="1" x14ac:dyDescent="0.15">
      <c r="A11" s="44" t="s">
        <v>83</v>
      </c>
      <c r="B11" s="49" t="s">
        <v>84</v>
      </c>
      <c r="C11" s="36" t="s">
        <v>16</v>
      </c>
      <c r="D11" s="37" t="s">
        <v>69</v>
      </c>
      <c r="E11" s="36" t="s">
        <v>85</v>
      </c>
      <c r="F11" s="36" t="s">
        <v>86</v>
      </c>
      <c r="G11" s="38" t="s">
        <v>87</v>
      </c>
      <c r="H11" s="36" t="s">
        <v>88</v>
      </c>
      <c r="I11" s="36" t="s">
        <v>89</v>
      </c>
      <c r="J11" s="36" t="s">
        <v>23</v>
      </c>
      <c r="K11" s="36">
        <f t="shared" si="0"/>
        <v>89.06</v>
      </c>
      <c r="L11" s="36" t="s">
        <v>90</v>
      </c>
      <c r="M11" s="49" t="s">
        <v>25</v>
      </c>
    </row>
    <row r="12" spans="1:14" s="27" customFormat="1" ht="30" customHeight="1" x14ac:dyDescent="0.15">
      <c r="A12" s="44" t="s">
        <v>91</v>
      </c>
      <c r="B12" s="49" t="s">
        <v>15</v>
      </c>
      <c r="C12" s="36" t="s">
        <v>16</v>
      </c>
      <c r="D12" s="37" t="s">
        <v>53</v>
      </c>
      <c r="E12" s="36" t="s">
        <v>92</v>
      </c>
      <c r="F12" s="36" t="s">
        <v>93</v>
      </c>
      <c r="G12" s="38" t="s">
        <v>94</v>
      </c>
      <c r="H12" s="36" t="s">
        <v>95</v>
      </c>
      <c r="I12" s="36" t="s">
        <v>96</v>
      </c>
      <c r="J12" s="36" t="s">
        <v>23</v>
      </c>
      <c r="K12" s="36">
        <f t="shared" si="0"/>
        <v>88.2</v>
      </c>
      <c r="L12" s="36" t="s">
        <v>97</v>
      </c>
      <c r="M12" s="49" t="s">
        <v>25</v>
      </c>
    </row>
    <row r="13" spans="1:14" s="27" customFormat="1" ht="30" customHeight="1" x14ac:dyDescent="0.15">
      <c r="A13" s="44" t="s">
        <v>98</v>
      </c>
      <c r="B13" s="49" t="s">
        <v>15</v>
      </c>
      <c r="C13" s="36" t="s">
        <v>16</v>
      </c>
      <c r="D13" s="37" t="s">
        <v>43</v>
      </c>
      <c r="E13" s="36" t="s">
        <v>99</v>
      </c>
      <c r="F13" s="36" t="s">
        <v>100</v>
      </c>
      <c r="G13" s="38" t="s">
        <v>101</v>
      </c>
      <c r="H13" s="36" t="s">
        <v>102</v>
      </c>
      <c r="I13" s="36" t="s">
        <v>103</v>
      </c>
      <c r="J13" s="36" t="s">
        <v>23</v>
      </c>
      <c r="K13" s="36">
        <f t="shared" si="0"/>
        <v>87.44</v>
      </c>
      <c r="L13" s="36" t="s">
        <v>104</v>
      </c>
      <c r="M13" s="49" t="s">
        <v>25</v>
      </c>
    </row>
    <row r="14" spans="1:14" s="28" customFormat="1" ht="30" customHeight="1" x14ac:dyDescent="0.15">
      <c r="A14" s="44" t="s">
        <v>105</v>
      </c>
      <c r="B14" s="35" t="s">
        <v>15</v>
      </c>
      <c r="C14" s="36" t="s">
        <v>106</v>
      </c>
      <c r="D14" s="37" t="s">
        <v>107</v>
      </c>
      <c r="E14" s="36" t="s">
        <v>108</v>
      </c>
      <c r="F14" s="36" t="s">
        <v>109</v>
      </c>
      <c r="G14" s="38" t="s">
        <v>110</v>
      </c>
      <c r="H14" s="50" t="s">
        <v>111</v>
      </c>
      <c r="I14" s="46" t="s">
        <v>112</v>
      </c>
      <c r="J14" s="51">
        <v>0</v>
      </c>
      <c r="K14" s="50">
        <f t="shared" si="0"/>
        <v>92.82</v>
      </c>
      <c r="L14" s="46" t="s">
        <v>113</v>
      </c>
      <c r="M14" s="35" t="s">
        <v>25</v>
      </c>
    </row>
    <row r="15" spans="1:14" s="28" customFormat="1" ht="30" customHeight="1" x14ac:dyDescent="0.15">
      <c r="A15" s="44" t="s">
        <v>114</v>
      </c>
      <c r="B15" s="35" t="s">
        <v>15</v>
      </c>
      <c r="C15" s="36" t="s">
        <v>106</v>
      </c>
      <c r="D15" s="37" t="s">
        <v>107</v>
      </c>
      <c r="E15" s="36" t="s">
        <v>115</v>
      </c>
      <c r="F15" s="36" t="s">
        <v>116</v>
      </c>
      <c r="G15" s="38" t="s">
        <v>117</v>
      </c>
      <c r="H15" s="50" t="s">
        <v>118</v>
      </c>
      <c r="I15" s="46" t="s">
        <v>119</v>
      </c>
      <c r="J15" s="52" t="s">
        <v>23</v>
      </c>
      <c r="K15" s="50">
        <f t="shared" si="0"/>
        <v>92.03</v>
      </c>
      <c r="L15" s="46" t="s">
        <v>120</v>
      </c>
      <c r="M15" s="35" t="s">
        <v>25</v>
      </c>
      <c r="N15" s="28" t="s">
        <v>121</v>
      </c>
    </row>
    <row r="16" spans="1:14" s="28" customFormat="1" ht="30" customHeight="1" x14ac:dyDescent="0.15">
      <c r="A16" s="44" t="s">
        <v>122</v>
      </c>
      <c r="B16" s="35" t="s">
        <v>15</v>
      </c>
      <c r="C16" s="36" t="s">
        <v>106</v>
      </c>
      <c r="D16" s="37" t="s">
        <v>123</v>
      </c>
      <c r="E16" s="36" t="s">
        <v>124</v>
      </c>
      <c r="F16" s="36" t="s">
        <v>125</v>
      </c>
      <c r="G16" s="38" t="s">
        <v>126</v>
      </c>
      <c r="H16" s="50" t="s">
        <v>127</v>
      </c>
      <c r="I16" s="46" t="s">
        <v>128</v>
      </c>
      <c r="J16" s="52">
        <v>0.27</v>
      </c>
      <c r="K16" s="50">
        <f t="shared" si="0"/>
        <v>91.95</v>
      </c>
      <c r="L16" s="46" t="s">
        <v>129</v>
      </c>
      <c r="M16" s="35" t="s">
        <v>25</v>
      </c>
    </row>
    <row r="17" spans="1:14" s="28" customFormat="1" ht="30" customHeight="1" x14ac:dyDescent="0.15">
      <c r="A17" s="44" t="s">
        <v>130</v>
      </c>
      <c r="B17" s="35" t="s">
        <v>15</v>
      </c>
      <c r="C17" s="36" t="s">
        <v>106</v>
      </c>
      <c r="D17" s="37" t="s">
        <v>123</v>
      </c>
      <c r="E17" s="36" t="s">
        <v>131</v>
      </c>
      <c r="F17" s="36" t="s">
        <v>132</v>
      </c>
      <c r="G17" s="38" t="s">
        <v>133</v>
      </c>
      <c r="H17" s="36" t="s">
        <v>134</v>
      </c>
      <c r="I17" s="46" t="s">
        <v>135</v>
      </c>
      <c r="J17" s="46" t="s">
        <v>23</v>
      </c>
      <c r="K17" s="36">
        <f t="shared" si="0"/>
        <v>91.48</v>
      </c>
      <c r="L17" s="46" t="s">
        <v>136</v>
      </c>
      <c r="M17" s="35" t="s">
        <v>25</v>
      </c>
    </row>
    <row r="18" spans="1:14" s="28" customFormat="1" ht="30" customHeight="1" x14ac:dyDescent="0.15">
      <c r="A18" s="44" t="s">
        <v>137</v>
      </c>
      <c r="B18" s="35" t="s">
        <v>15</v>
      </c>
      <c r="C18" s="36" t="s">
        <v>138</v>
      </c>
      <c r="D18" s="37" t="s">
        <v>139</v>
      </c>
      <c r="E18" s="36" t="s">
        <v>140</v>
      </c>
      <c r="F18" s="36" t="s">
        <v>141</v>
      </c>
      <c r="G18" s="38" t="s">
        <v>142</v>
      </c>
      <c r="H18" s="50" t="s">
        <v>143</v>
      </c>
      <c r="I18" s="46" t="s">
        <v>144</v>
      </c>
      <c r="J18" s="51">
        <v>0</v>
      </c>
      <c r="K18" s="50">
        <f t="shared" si="0"/>
        <v>93.64</v>
      </c>
      <c r="L18" s="46" t="s">
        <v>145</v>
      </c>
      <c r="M18" s="35" t="s">
        <v>25</v>
      </c>
    </row>
    <row r="19" spans="1:14" s="28" customFormat="1" ht="30" customHeight="1" x14ac:dyDescent="0.15">
      <c r="A19" s="44" t="s">
        <v>146</v>
      </c>
      <c r="B19" s="35" t="s">
        <v>15</v>
      </c>
      <c r="C19" s="36" t="s">
        <v>138</v>
      </c>
      <c r="D19" s="37" t="s">
        <v>139</v>
      </c>
      <c r="E19" s="36" t="s">
        <v>147</v>
      </c>
      <c r="F19" s="36" t="s">
        <v>148</v>
      </c>
      <c r="G19" s="38" t="s">
        <v>142</v>
      </c>
      <c r="H19" s="36" t="s">
        <v>149</v>
      </c>
      <c r="I19" s="46" t="s">
        <v>150</v>
      </c>
      <c r="J19" s="46" t="s">
        <v>23</v>
      </c>
      <c r="K19" s="36">
        <f t="shared" si="0"/>
        <v>90.91</v>
      </c>
      <c r="L19" s="46" t="s">
        <v>151</v>
      </c>
      <c r="M19" s="35" t="s">
        <v>25</v>
      </c>
    </row>
    <row r="20" spans="1:14" s="28" customFormat="1" ht="30" customHeight="1" x14ac:dyDescent="0.15">
      <c r="A20" s="44" t="s">
        <v>152</v>
      </c>
      <c r="B20" s="35" t="s">
        <v>15</v>
      </c>
      <c r="C20" s="36" t="s">
        <v>138</v>
      </c>
      <c r="D20" s="37" t="s">
        <v>153</v>
      </c>
      <c r="E20" s="36" t="s">
        <v>154</v>
      </c>
      <c r="F20" s="36" t="s">
        <v>155</v>
      </c>
      <c r="G20" s="38" t="s">
        <v>156</v>
      </c>
      <c r="H20" s="36" t="s">
        <v>157</v>
      </c>
      <c r="I20" s="46" t="s">
        <v>158</v>
      </c>
      <c r="J20" s="46" t="s">
        <v>23</v>
      </c>
      <c r="K20" s="36">
        <f t="shared" si="0"/>
        <v>89.36</v>
      </c>
      <c r="L20" s="46" t="s">
        <v>159</v>
      </c>
      <c r="M20" s="35" t="s">
        <v>25</v>
      </c>
      <c r="N20" s="28" t="s">
        <v>160</v>
      </c>
    </row>
  </sheetData>
  <mergeCells count="1">
    <mergeCell ref="A1:M1"/>
  </mergeCells>
  <phoneticPr fontId="13" type="noConversion"/>
  <printOptions horizontalCentered="1"/>
  <pageMargins left="0.196850393700787" right="0.196850393700787" top="0.39370078740157499" bottom="0.59055118110236204" header="0.511811023622047" footer="0.31496062992126"/>
  <pageSetup paperSize="9" fitToWidth="0" fitToHeight="0" orientation="landscape"/>
  <headerFooter alignWithMargins="0"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0"/>
  <sheetViews>
    <sheetView tabSelected="1" workbookViewId="0">
      <selection activeCell="E3" sqref="E3"/>
    </sheetView>
  </sheetViews>
  <sheetFormatPr defaultColWidth="8.75" defaultRowHeight="12" x14ac:dyDescent="0.15"/>
  <cols>
    <col min="1" max="1" width="3.875" style="4" customWidth="1"/>
    <col min="2" max="2" width="12.875" style="29" customWidth="1"/>
    <col min="3" max="3" width="18.625" style="29" customWidth="1"/>
    <col min="4" max="4" width="13.375" style="4" customWidth="1"/>
    <col min="5" max="5" width="11.75" style="4" customWidth="1"/>
    <col min="6" max="6" width="11.5" style="4" customWidth="1"/>
    <col min="7" max="7" width="8.625" style="4" customWidth="1"/>
    <col min="8" max="8" width="10" style="4" customWidth="1"/>
    <col min="9" max="9" width="7.5" style="4" customWidth="1"/>
    <col min="10" max="10" width="15.125" style="4" customWidth="1"/>
    <col min="11" max="11" width="7.5" style="30" customWidth="1"/>
    <col min="12" max="12" width="7.5" style="4" customWidth="1"/>
    <col min="13" max="13" width="13.625" style="30" customWidth="1"/>
    <col min="14" max="14" width="18.25" style="4" customWidth="1"/>
    <col min="15" max="29" width="9" style="4"/>
    <col min="30" max="16384" width="8.75" style="4"/>
  </cols>
  <sheetData>
    <row r="1" spans="1:14" ht="29.25" customHeight="1" x14ac:dyDescent="0.15">
      <c r="A1" s="54" t="s">
        <v>161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3"/>
    </row>
    <row r="2" spans="1:14" ht="33" customHeight="1" x14ac:dyDescent="0.15">
      <c r="A2" s="31" t="s">
        <v>1</v>
      </c>
      <c r="B2" s="18" t="s">
        <v>2</v>
      </c>
      <c r="C2" s="18" t="s">
        <v>3</v>
      </c>
      <c r="D2" s="31" t="s">
        <v>4</v>
      </c>
      <c r="E2" s="31" t="s">
        <v>5</v>
      </c>
      <c r="F2" s="31" t="s">
        <v>6</v>
      </c>
      <c r="G2" s="32" t="s">
        <v>7</v>
      </c>
      <c r="H2" s="18" t="s">
        <v>8</v>
      </c>
      <c r="I2" s="18" t="s">
        <v>9</v>
      </c>
      <c r="J2" s="18" t="s">
        <v>10</v>
      </c>
      <c r="K2" s="41" t="s">
        <v>11</v>
      </c>
      <c r="L2" s="42" t="s">
        <v>162</v>
      </c>
      <c r="M2" s="43" t="s">
        <v>13</v>
      </c>
    </row>
    <row r="3" spans="1:14" s="27" customFormat="1" ht="30.75" customHeight="1" x14ac:dyDescent="0.15">
      <c r="A3" s="33">
        <v>1</v>
      </c>
      <c r="B3" s="34" t="s">
        <v>15</v>
      </c>
      <c r="C3" s="34" t="s">
        <v>16</v>
      </c>
      <c r="D3" s="34" t="s">
        <v>17</v>
      </c>
      <c r="E3" s="34" t="s">
        <v>236</v>
      </c>
      <c r="F3" s="34" t="s">
        <v>163</v>
      </c>
      <c r="G3" s="34" t="s">
        <v>164</v>
      </c>
      <c r="H3" s="34" t="s">
        <v>165</v>
      </c>
      <c r="I3" s="34" t="s">
        <v>166</v>
      </c>
      <c r="J3" s="34" t="s">
        <v>23</v>
      </c>
      <c r="K3" s="34">
        <v>87.32</v>
      </c>
      <c r="L3" s="44" t="s">
        <v>167</v>
      </c>
      <c r="M3" s="45" t="s">
        <v>25</v>
      </c>
    </row>
    <row r="4" spans="1:14" s="27" customFormat="1" ht="30.75" customHeight="1" x14ac:dyDescent="0.15">
      <c r="A4" s="33">
        <v>2</v>
      </c>
      <c r="B4" s="34" t="s">
        <v>15</v>
      </c>
      <c r="C4" s="34" t="s">
        <v>16</v>
      </c>
      <c r="D4" s="34" t="s">
        <v>35</v>
      </c>
      <c r="E4" s="34" t="s">
        <v>168</v>
      </c>
      <c r="F4" s="34" t="s">
        <v>169</v>
      </c>
      <c r="G4" s="34" t="s">
        <v>101</v>
      </c>
      <c r="H4" s="34" t="s">
        <v>170</v>
      </c>
      <c r="I4" s="34" t="s">
        <v>171</v>
      </c>
      <c r="J4" s="34" t="s">
        <v>23</v>
      </c>
      <c r="K4" s="34">
        <f t="shared" ref="K4:K10" si="0">H4+J4</f>
        <v>86.91</v>
      </c>
      <c r="L4" s="34" t="s">
        <v>172</v>
      </c>
      <c r="M4" s="45" t="s">
        <v>25</v>
      </c>
      <c r="N4" s="27" t="s">
        <v>173</v>
      </c>
    </row>
    <row r="5" spans="1:14" s="27" customFormat="1" ht="30.75" customHeight="1" x14ac:dyDescent="0.15">
      <c r="A5" s="33">
        <v>3</v>
      </c>
      <c r="B5" s="34" t="s">
        <v>15</v>
      </c>
      <c r="C5" s="34" t="s">
        <v>16</v>
      </c>
      <c r="D5" s="34" t="s">
        <v>53</v>
      </c>
      <c r="E5" s="34" t="s">
        <v>174</v>
      </c>
      <c r="F5" s="34" t="s">
        <v>175</v>
      </c>
      <c r="G5" s="34" t="s">
        <v>176</v>
      </c>
      <c r="H5" s="34" t="s">
        <v>177</v>
      </c>
      <c r="I5" s="34" t="s">
        <v>178</v>
      </c>
      <c r="J5" s="34" t="s">
        <v>23</v>
      </c>
      <c r="K5" s="34">
        <f t="shared" si="0"/>
        <v>86.68</v>
      </c>
      <c r="L5" s="34" t="s">
        <v>179</v>
      </c>
      <c r="M5" s="45" t="s">
        <v>25</v>
      </c>
      <c r="N5" s="27" t="s">
        <v>180</v>
      </c>
    </row>
    <row r="6" spans="1:14" s="27" customFormat="1" ht="30.75" customHeight="1" x14ac:dyDescent="0.15">
      <c r="A6" s="33">
        <v>4</v>
      </c>
      <c r="B6" s="34" t="s">
        <v>15</v>
      </c>
      <c r="C6" s="34" t="s">
        <v>16</v>
      </c>
      <c r="D6" s="34" t="s">
        <v>53</v>
      </c>
      <c r="E6" s="34" t="s">
        <v>181</v>
      </c>
      <c r="F6" s="34" t="s">
        <v>182</v>
      </c>
      <c r="G6" s="34" t="s">
        <v>183</v>
      </c>
      <c r="H6" s="34" t="s">
        <v>184</v>
      </c>
      <c r="I6" s="34" t="s">
        <v>185</v>
      </c>
      <c r="J6" s="34" t="s">
        <v>23</v>
      </c>
      <c r="K6" s="34">
        <f t="shared" si="0"/>
        <v>86.02</v>
      </c>
      <c r="L6" s="34" t="s">
        <v>186</v>
      </c>
      <c r="M6" s="45" t="s">
        <v>25</v>
      </c>
      <c r="N6" s="27" t="s">
        <v>187</v>
      </c>
    </row>
    <row r="7" spans="1:14" s="27" customFormat="1" ht="30.75" customHeight="1" x14ac:dyDescent="0.15">
      <c r="A7" s="33">
        <v>5</v>
      </c>
      <c r="B7" s="34" t="s">
        <v>15</v>
      </c>
      <c r="C7" s="34" t="s">
        <v>16</v>
      </c>
      <c r="D7" s="34" t="s">
        <v>53</v>
      </c>
      <c r="E7" s="34" t="s">
        <v>188</v>
      </c>
      <c r="F7" s="34" t="s">
        <v>189</v>
      </c>
      <c r="G7" s="34" t="s">
        <v>190</v>
      </c>
      <c r="H7" s="34" t="s">
        <v>191</v>
      </c>
      <c r="I7" s="34" t="s">
        <v>192</v>
      </c>
      <c r="J7" s="34" t="s">
        <v>23</v>
      </c>
      <c r="K7" s="34">
        <f t="shared" si="0"/>
        <v>85.27</v>
      </c>
      <c r="L7" s="34" t="s">
        <v>193</v>
      </c>
      <c r="M7" s="45" t="s">
        <v>25</v>
      </c>
    </row>
    <row r="8" spans="1:14" s="28" customFormat="1" ht="30" customHeight="1" x14ac:dyDescent="0.15">
      <c r="A8" s="33">
        <v>6</v>
      </c>
      <c r="B8" s="35" t="s">
        <v>15</v>
      </c>
      <c r="C8" s="36" t="s">
        <v>106</v>
      </c>
      <c r="D8" s="37" t="s">
        <v>123</v>
      </c>
      <c r="E8" s="36" t="s">
        <v>194</v>
      </c>
      <c r="F8" s="36" t="s">
        <v>195</v>
      </c>
      <c r="G8" s="38" t="s">
        <v>196</v>
      </c>
      <c r="H8" s="36" t="s">
        <v>197</v>
      </c>
      <c r="I8" s="46" t="s">
        <v>198</v>
      </c>
      <c r="J8" s="46" t="s">
        <v>23</v>
      </c>
      <c r="K8" s="36">
        <f t="shared" si="0"/>
        <v>88.26</v>
      </c>
      <c r="L8" s="46" t="s">
        <v>199</v>
      </c>
      <c r="M8" s="47" t="s">
        <v>25</v>
      </c>
    </row>
    <row r="9" spans="1:14" s="28" customFormat="1" ht="30.75" customHeight="1" x14ac:dyDescent="0.15">
      <c r="A9" s="33">
        <v>7</v>
      </c>
      <c r="B9" s="35" t="s">
        <v>15</v>
      </c>
      <c r="C9" s="36" t="s">
        <v>106</v>
      </c>
      <c r="D9" s="39" t="s">
        <v>123</v>
      </c>
      <c r="E9" s="39" t="s">
        <v>200</v>
      </c>
      <c r="F9" s="40" t="s">
        <v>201</v>
      </c>
      <c r="G9" s="39" t="s">
        <v>202</v>
      </c>
      <c r="H9" s="39" t="s">
        <v>203</v>
      </c>
      <c r="I9" s="39" t="s">
        <v>204</v>
      </c>
      <c r="J9" s="39" t="s">
        <v>23</v>
      </c>
      <c r="K9" s="48">
        <f t="shared" si="0"/>
        <v>86.36</v>
      </c>
      <c r="L9" s="39" t="s">
        <v>205</v>
      </c>
      <c r="M9" s="47" t="s">
        <v>25</v>
      </c>
      <c r="N9" s="28" t="s">
        <v>206</v>
      </c>
    </row>
    <row r="10" spans="1:14" s="28" customFormat="1" ht="30" customHeight="1" x14ac:dyDescent="0.15">
      <c r="A10" s="33">
        <v>8</v>
      </c>
      <c r="B10" s="35" t="s">
        <v>15</v>
      </c>
      <c r="C10" s="36" t="s">
        <v>138</v>
      </c>
      <c r="D10" s="37" t="s">
        <v>139</v>
      </c>
      <c r="E10" s="36" t="s">
        <v>207</v>
      </c>
      <c r="F10" s="36" t="s">
        <v>208</v>
      </c>
      <c r="G10" s="38" t="s">
        <v>209</v>
      </c>
      <c r="H10" s="36" t="s">
        <v>210</v>
      </c>
      <c r="I10" s="46" t="s">
        <v>211</v>
      </c>
      <c r="J10" s="46" t="s">
        <v>23</v>
      </c>
      <c r="K10" s="36">
        <f t="shared" si="0"/>
        <v>88.9</v>
      </c>
      <c r="L10" s="46" t="s">
        <v>212</v>
      </c>
      <c r="M10" s="35" t="s">
        <v>25</v>
      </c>
    </row>
  </sheetData>
  <mergeCells count="1">
    <mergeCell ref="A1:L1"/>
  </mergeCells>
  <phoneticPr fontId="12" type="noConversion"/>
  <printOptions horizontalCentered="1"/>
  <pageMargins left="0.39370078740157499" right="0.39370078740157499" top="0.39370078740157499" bottom="0.59055118110236204" header="0.31496062992126" footer="0.31496062992126"/>
  <pageSetup paperSize="9" fitToWidth="0" fitToHeight="0" orientation="landscape" r:id="rId1"/>
  <headerFooter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11"/>
  <sheetViews>
    <sheetView workbookViewId="0">
      <pane xSplit="12" ySplit="4" topLeftCell="M5" activePane="bottomRight" state="frozen"/>
      <selection pane="topRight"/>
      <selection pane="bottomLeft"/>
      <selection pane="bottomRight" activeCell="C30" sqref="C30"/>
    </sheetView>
  </sheetViews>
  <sheetFormatPr defaultColWidth="8.75" defaultRowHeight="12" x14ac:dyDescent="0.15"/>
  <cols>
    <col min="1" max="1" width="3.875" style="4" customWidth="1"/>
    <col min="2" max="2" width="12.875" style="5" customWidth="1"/>
    <col min="3" max="3" width="19.25" style="5" customWidth="1"/>
    <col min="4" max="4" width="9.375" style="4" customWidth="1"/>
    <col min="5" max="5" width="11.625" style="4"/>
    <col min="6" max="6" width="9.375" style="4" customWidth="1"/>
    <col min="7" max="7" width="40.5" style="4" customWidth="1"/>
    <col min="8" max="8" width="11.125" style="4" customWidth="1"/>
    <col min="9" max="9" width="14.25" style="4" customWidth="1"/>
    <col min="10" max="10" width="14.875" style="4" customWidth="1"/>
    <col min="11" max="11" width="10.75" style="4" customWidth="1"/>
    <col min="12" max="12" width="12.75" style="4" customWidth="1"/>
    <col min="13" max="13" width="9" style="6"/>
    <col min="14" max="14" width="19.375" style="6" customWidth="1"/>
    <col min="15" max="15" width="9" style="6"/>
    <col min="16" max="28" width="9" style="4"/>
    <col min="29" max="16384" width="8.75" style="4"/>
  </cols>
  <sheetData>
    <row r="1" spans="1:15" ht="29.25" customHeight="1" x14ac:dyDescent="0.15">
      <c r="A1" s="55" t="s">
        <v>213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</row>
    <row r="2" spans="1:15" ht="29.25" customHeight="1" x14ac:dyDescent="0.15">
      <c r="A2" s="56" t="s">
        <v>214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</row>
    <row r="3" spans="1:15" ht="33" customHeight="1" x14ac:dyDescent="0.15">
      <c r="A3" s="59" t="s">
        <v>1</v>
      </c>
      <c r="B3" s="57" t="s">
        <v>2</v>
      </c>
      <c r="C3" s="57" t="s">
        <v>3</v>
      </c>
      <c r="D3" s="59" t="s">
        <v>4</v>
      </c>
      <c r="E3" s="59" t="s">
        <v>5</v>
      </c>
      <c r="F3" s="59" t="s">
        <v>6</v>
      </c>
      <c r="G3" s="57" t="s">
        <v>215</v>
      </c>
      <c r="H3" s="57"/>
      <c r="I3" s="57"/>
      <c r="J3" s="57" t="s">
        <v>216</v>
      </c>
      <c r="K3" s="57"/>
      <c r="L3" s="58"/>
      <c r="M3" s="19"/>
      <c r="N3" s="19"/>
      <c r="O3" s="19"/>
    </row>
    <row r="4" spans="1:15" ht="33" customHeight="1" x14ac:dyDescent="0.15">
      <c r="A4" s="59"/>
      <c r="B4" s="57"/>
      <c r="C4" s="57"/>
      <c r="D4" s="59"/>
      <c r="E4" s="59"/>
      <c r="F4" s="59"/>
      <c r="G4" s="7" t="s">
        <v>217</v>
      </c>
      <c r="H4" s="8" t="s">
        <v>218</v>
      </c>
      <c r="I4" s="20" t="s">
        <v>219</v>
      </c>
      <c r="J4" s="8" t="s">
        <v>217</v>
      </c>
      <c r="K4" s="8" t="s">
        <v>218</v>
      </c>
      <c r="L4" s="21" t="s">
        <v>219</v>
      </c>
    </row>
    <row r="5" spans="1:15" ht="33" customHeight="1" x14ac:dyDescent="0.15">
      <c r="A5" s="9" t="s">
        <v>14</v>
      </c>
      <c r="B5" s="10" t="s">
        <v>15</v>
      </c>
      <c r="C5" s="11" t="s">
        <v>16</v>
      </c>
      <c r="D5" s="12" t="s">
        <v>53</v>
      </c>
      <c r="E5" s="11" t="s">
        <v>54</v>
      </c>
      <c r="F5" s="11" t="s">
        <v>55</v>
      </c>
      <c r="G5" s="11" t="s">
        <v>220</v>
      </c>
      <c r="H5" s="11" t="s">
        <v>59</v>
      </c>
      <c r="I5" s="22" t="s">
        <v>221</v>
      </c>
      <c r="J5" s="22"/>
      <c r="K5" s="23"/>
      <c r="L5" s="23"/>
      <c r="M5" s="60"/>
    </row>
    <row r="6" spans="1:15" ht="33" customHeight="1" x14ac:dyDescent="0.15">
      <c r="A6" s="9" t="s">
        <v>26</v>
      </c>
      <c r="B6" s="10" t="s">
        <v>15</v>
      </c>
      <c r="C6" s="11" t="s">
        <v>16</v>
      </c>
      <c r="D6" s="12" t="s">
        <v>43</v>
      </c>
      <c r="E6" s="11" t="s">
        <v>44</v>
      </c>
      <c r="F6" s="11" t="s">
        <v>45</v>
      </c>
      <c r="G6" s="11" t="s">
        <v>222</v>
      </c>
      <c r="H6" s="11" t="s">
        <v>223</v>
      </c>
      <c r="I6" s="22" t="s">
        <v>221</v>
      </c>
      <c r="J6" s="22"/>
      <c r="K6" s="23"/>
      <c r="L6" s="23"/>
      <c r="M6" s="60"/>
    </row>
    <row r="7" spans="1:15" s="2" customFormat="1" ht="30" customHeight="1" x14ac:dyDescent="0.15">
      <c r="A7" s="13" t="s">
        <v>34</v>
      </c>
      <c r="B7" s="14" t="s">
        <v>15</v>
      </c>
      <c r="C7" s="15" t="s">
        <v>16</v>
      </c>
      <c r="D7" s="16" t="s">
        <v>43</v>
      </c>
      <c r="E7" s="15" t="s">
        <v>44</v>
      </c>
      <c r="F7" s="15" t="s">
        <v>45</v>
      </c>
      <c r="G7" s="15" t="s">
        <v>224</v>
      </c>
      <c r="H7" s="15" t="s">
        <v>225</v>
      </c>
      <c r="I7" s="24" t="s">
        <v>221</v>
      </c>
      <c r="J7" s="15"/>
      <c r="K7" s="15"/>
      <c r="L7" s="25"/>
      <c r="M7" s="3"/>
      <c r="N7" s="3"/>
      <c r="O7" s="3"/>
    </row>
    <row r="8" spans="1:15" s="2" customFormat="1" ht="30" customHeight="1" x14ac:dyDescent="0.15">
      <c r="A8" s="13" t="s">
        <v>42</v>
      </c>
      <c r="B8" s="14" t="s">
        <v>15</v>
      </c>
      <c r="C8" s="15" t="s">
        <v>16</v>
      </c>
      <c r="D8" s="16" t="s">
        <v>43</v>
      </c>
      <c r="E8" s="15" t="s">
        <v>44</v>
      </c>
      <c r="F8" s="15" t="s">
        <v>45</v>
      </c>
      <c r="G8" s="15" t="s">
        <v>226</v>
      </c>
      <c r="H8" s="15" t="s">
        <v>225</v>
      </c>
      <c r="I8" s="24" t="s">
        <v>221</v>
      </c>
      <c r="J8" s="15"/>
      <c r="K8" s="15"/>
      <c r="L8" s="25"/>
      <c r="M8" s="3"/>
      <c r="N8" s="3"/>
      <c r="O8" s="3"/>
    </row>
    <row r="9" spans="1:15" s="3" customFormat="1" ht="32.1" customHeight="1" x14ac:dyDescent="0.15">
      <c r="A9" s="13" t="s">
        <v>52</v>
      </c>
      <c r="B9" s="14" t="s">
        <v>15</v>
      </c>
      <c r="C9" s="15" t="s">
        <v>106</v>
      </c>
      <c r="D9" s="16" t="s">
        <v>123</v>
      </c>
      <c r="E9" s="15" t="s">
        <v>124</v>
      </c>
      <c r="F9" s="15" t="s">
        <v>125</v>
      </c>
      <c r="G9" s="15" t="s">
        <v>227</v>
      </c>
      <c r="H9" s="17" t="s">
        <v>225</v>
      </c>
      <c r="I9" s="15" t="s">
        <v>221</v>
      </c>
      <c r="J9" s="15"/>
      <c r="K9" s="15"/>
      <c r="L9" s="25"/>
      <c r="M9" s="61"/>
      <c r="N9" s="26"/>
    </row>
    <row r="10" spans="1:15" s="3" customFormat="1" ht="27" customHeight="1" x14ac:dyDescent="0.15">
      <c r="A10" s="13" t="s">
        <v>61</v>
      </c>
      <c r="B10" s="14" t="s">
        <v>15</v>
      </c>
      <c r="C10" s="15" t="s">
        <v>138</v>
      </c>
      <c r="D10" s="16" t="s">
        <v>139</v>
      </c>
      <c r="E10" s="15" t="s">
        <v>228</v>
      </c>
      <c r="F10" s="15" t="s">
        <v>229</v>
      </c>
      <c r="G10" s="15" t="s">
        <v>230</v>
      </c>
      <c r="H10" s="15" t="s">
        <v>49</v>
      </c>
      <c r="I10" s="15" t="s">
        <v>221</v>
      </c>
      <c r="J10" s="15"/>
      <c r="K10" s="15"/>
      <c r="L10" s="25"/>
      <c r="M10" s="61"/>
      <c r="N10" s="26"/>
    </row>
    <row r="11" spans="1:15" s="3" customFormat="1" ht="27" customHeight="1" x14ac:dyDescent="0.15">
      <c r="A11" s="13" t="s">
        <v>68</v>
      </c>
      <c r="B11" s="14" t="s">
        <v>15</v>
      </c>
      <c r="C11" s="15" t="s">
        <v>138</v>
      </c>
      <c r="D11" s="16" t="s">
        <v>139</v>
      </c>
      <c r="E11" s="15" t="s">
        <v>228</v>
      </c>
      <c r="F11" s="15" t="s">
        <v>229</v>
      </c>
      <c r="G11" s="15" t="s">
        <v>231</v>
      </c>
      <c r="H11" s="15" t="s">
        <v>225</v>
      </c>
      <c r="I11" s="15" t="s">
        <v>221</v>
      </c>
      <c r="J11" s="15"/>
      <c r="K11" s="15"/>
      <c r="L11" s="25"/>
    </row>
  </sheetData>
  <mergeCells count="12">
    <mergeCell ref="M5:M6"/>
    <mergeCell ref="M9:M10"/>
    <mergeCell ref="A1:L1"/>
    <mergeCell ref="A2:L2"/>
    <mergeCell ref="G3:I3"/>
    <mergeCell ref="J3:L3"/>
    <mergeCell ref="A3:A4"/>
    <mergeCell ref="B3:B4"/>
    <mergeCell ref="C3:C4"/>
    <mergeCell ref="D3:D4"/>
    <mergeCell ref="E3:E4"/>
    <mergeCell ref="F3:F4"/>
  </mergeCells>
  <phoneticPr fontId="13" type="noConversion"/>
  <dataValidations count="1">
    <dataValidation type="list" allowBlank="1" showInputMessage="1" showErrorMessage="1" sqref="I1:I3 I5:I8 I10:I65464 L1:L3 L5:L8 L10:L65464" xr:uid="{00000000-0002-0000-0300-000000000000}">
      <formula1>"党委学生工作部,团委,科学技术处,国家大学科技园,创新创业学院"</formula1>
    </dataValidation>
  </dataValidations>
  <printOptions horizontalCentered="1"/>
  <pageMargins left="0.196850393700787" right="0.196850393700787" top="0.39370078740157499" bottom="0.59055118110236204" header="0.511811023622047" footer="0.31496062992126"/>
  <pageSetup paperSize="9" fitToWidth="0" fitToHeight="0" orientation="landscape"/>
  <headerFooter alignWithMargins="0"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3"/>
  <sheetViews>
    <sheetView workbookViewId="0">
      <selection activeCell="I10" sqref="I10"/>
    </sheetView>
  </sheetViews>
  <sheetFormatPr defaultColWidth="10" defaultRowHeight="14.25" x14ac:dyDescent="0.15"/>
  <cols>
    <col min="1" max="2" width="16.125"/>
  </cols>
  <sheetData>
    <row r="1" spans="1:2" x14ac:dyDescent="0.15">
      <c r="A1" s="1" t="s">
        <v>232</v>
      </c>
      <c r="B1" s="1" t="s">
        <v>233</v>
      </c>
    </row>
    <row r="2" spans="1:2" x14ac:dyDescent="0.15">
      <c r="A2" s="1" t="s">
        <v>221</v>
      </c>
      <c r="B2" s="1" t="s">
        <v>234</v>
      </c>
    </row>
    <row r="3" spans="1:2" x14ac:dyDescent="0.15">
      <c r="A3" s="1" t="s">
        <v>235</v>
      </c>
      <c r="B3" s="1"/>
    </row>
  </sheetData>
  <phoneticPr fontId="1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5</vt:i4>
      </vt:variant>
      <vt:variant>
        <vt:lpstr>命名范围</vt:lpstr>
      </vt:variant>
      <vt:variant>
        <vt:i4>3</vt:i4>
      </vt:variant>
    </vt:vector>
  </HeadingPairs>
  <TitlesOfParts>
    <vt:vector size="8" baseType="lpstr">
      <vt:lpstr>Macro1</vt:lpstr>
      <vt:lpstr>推免生汇总表</vt:lpstr>
      <vt:lpstr>候补</vt:lpstr>
      <vt:lpstr>加分情况汇总表</vt:lpstr>
      <vt:lpstr>Sheet3</vt:lpstr>
      <vt:lpstr>候补!Print_Titles</vt:lpstr>
      <vt:lpstr>加分情况汇总表!Print_Titles</vt:lpstr>
      <vt:lpstr>推免生汇总表!Print_Titles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Jwk</dc:creator>
  <cp:lastModifiedBy>张文琪</cp:lastModifiedBy>
  <dcterms:created xsi:type="dcterms:W3CDTF">1996-12-16T01:32:00Z</dcterms:created>
  <dcterms:modified xsi:type="dcterms:W3CDTF">2025-09-06T04:37:33Z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909B5C06D918477F940084636421D537_13</vt:lpwstr>
  </property>
</Properties>
</file>